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sche" sheetId="1" state="visible" r:id="rId1"/>
    <sheet xmlns:r="http://schemas.openxmlformats.org/officeDocument/2006/relationships" name="Tagesblatt" sheetId="2" state="visible" r:id="rId2"/>
    <sheet xmlns:r="http://schemas.openxmlformats.org/officeDocument/2006/relationships" name="Woche" sheetId="3" state="visible" r:id="rId3"/>
    <sheet xmlns:r="http://schemas.openxmlformats.org/officeDocument/2006/relationships" name="No-Show-Log" sheetId="4" state="visible" r:id="rId4"/>
    <sheet xmlns:r="http://schemas.openxmlformats.org/officeDocument/2006/relationships" name="Hinweise" sheetId="5" state="visible" r:id="rId5"/>
  </sheets>
  <definedNames>
    <definedName name="_xlnm.Print_Area" localSheetId="0">'Tische'!$A$1:$I$34</definedName>
    <definedName name="_xlnm.Print_Area" localSheetId="1">'Tagesblatt'!$A$1:$U$65</definedName>
    <definedName name="_xlnm.Print_Area" localSheetId="2">'Woche'!$A$1:$K$34</definedName>
    <definedName name="_xlnm.Print_Area" localSheetId="3">'No-Show-Log'!$A$1:$I$44</definedName>
    <definedName name="_xlnm.Print_Area" localSheetId="4">'Hinweise'!$A$1:$A$25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HH:MM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5F3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5F3F"/>
      </patternFill>
    </fill>
    <fill>
      <patternFill patternType="solid">
        <fgColor rgb="00FFF9E6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4" fillId="0" borderId="0" pivotButton="0" quotePrefix="0" xfId="0"/>
    <xf numFmtId="165" fontId="0" fillId="3" borderId="1" pivotButton="0" quotePrefix="0" xfId="0"/>
    <xf numFmtId="0" fontId="4" fillId="0" borderId="0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166" fontId="0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9" fontId="0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1" fontId="0" fillId="0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4" customWidth="1" min="3" max="3"/>
    <col width="15" customWidth="1" min="4" max="4"/>
    <col width="22" customWidth="1" min="5" max="5"/>
    <col width="3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GastroDok · Reservierungsbuch – Tische</t>
        </is>
      </c>
    </row>
    <row r="2">
      <c r="A2" s="2" t="inlineStr">
        <is>
          <t>Tragen Sie Ihre Tische ein (gelbe Felder). Tische 1–20 sind Beispielwerte (Musterbetrieb Gaststätte Zur Linde) und dürfen überschrieben oder gelöscht werden.</t>
        </is>
      </c>
    </row>
    <row r="4">
      <c r="A4" s="3" t="inlineStr">
        <is>
          <t>Tischnummer</t>
        </is>
      </c>
      <c r="B4" s="3" t="inlineStr">
        <is>
          <t>Plätze</t>
        </is>
      </c>
      <c r="C4" s="3" t="inlineStr">
        <is>
          <t>Bereich</t>
        </is>
      </c>
      <c r="D4" s="3" t="inlineStr">
        <is>
          <t>Aktiv (ja/nein)</t>
        </is>
      </c>
      <c r="E4" s="3" t="inlineStr">
        <is>
          <t>Bemerkung</t>
        </is>
      </c>
      <c r="G4" s="3" t="inlineStr">
        <is>
          <t>Bereich</t>
        </is>
      </c>
      <c r="H4" s="3" t="inlineStr">
        <is>
          <t>Plätze (aktiv)</t>
        </is>
      </c>
      <c r="I4" s="3" t="inlineStr">
        <is>
          <t>Tische (aktiv)</t>
        </is>
      </c>
    </row>
    <row r="5">
      <c r="A5" s="4" t="n">
        <v>1</v>
      </c>
      <c r="B5" s="5" t="n">
        <v>2</v>
      </c>
      <c r="C5" s="6" t="inlineStr">
        <is>
          <t>Gastraum</t>
        </is>
      </c>
      <c r="D5" s="5" t="inlineStr">
        <is>
          <t>ja</t>
        </is>
      </c>
      <c r="E5" s="6" t="inlineStr">
        <is>
          <t>Fenster</t>
        </is>
      </c>
      <c r="G5" s="7" t="inlineStr">
        <is>
          <t>Gastraum</t>
        </is>
      </c>
      <c r="H5" s="7">
        <f>SUMIFS($B$5:$B$34,$C$5:$C$34,G5,$D$5:$D$34,"ja")</f>
        <v/>
      </c>
      <c r="I5" s="7">
        <f>COUNTIFS($C$5:$C$34,G5,$D$5:$D$34,"ja")</f>
        <v/>
      </c>
    </row>
    <row r="6">
      <c r="A6" s="4" t="n">
        <v>2</v>
      </c>
      <c r="B6" s="5" t="n">
        <v>4</v>
      </c>
      <c r="C6" s="6" t="inlineStr">
        <is>
          <t>Gastraum</t>
        </is>
      </c>
      <c r="D6" s="5" t="inlineStr">
        <is>
          <t>ja</t>
        </is>
      </c>
      <c r="E6" s="6" t="n"/>
      <c r="G6" s="7" t="inlineStr">
        <is>
          <t>Terrasse</t>
        </is>
      </c>
      <c r="H6" s="7">
        <f>SUMIFS($B$5:$B$34,$C$5:$C$34,G6,$D$5:$D$34,"ja")</f>
        <v/>
      </c>
      <c r="I6" s="7">
        <f>COUNTIFS($C$5:$C$34,G6,$D$5:$D$34,"ja")</f>
        <v/>
      </c>
    </row>
    <row r="7">
      <c r="A7" s="4" t="n">
        <v>3</v>
      </c>
      <c r="B7" s="5" t="n">
        <v>4</v>
      </c>
      <c r="C7" s="6" t="inlineStr">
        <is>
          <t>Gastraum</t>
        </is>
      </c>
      <c r="D7" s="5" t="inlineStr">
        <is>
          <t>ja</t>
        </is>
      </c>
      <c r="E7" s="6" t="n"/>
      <c r="G7" s="7" t="inlineStr">
        <is>
          <t>Nebenraum</t>
        </is>
      </c>
      <c r="H7" s="7">
        <f>SUMIFS($B$5:$B$34,$C$5:$C$34,G7,$D$5:$D$34,"ja")</f>
        <v/>
      </c>
      <c r="I7" s="7">
        <f>COUNTIFS($C$5:$C$34,G7,$D$5:$D$34,"ja")</f>
        <v/>
      </c>
    </row>
    <row r="8">
      <c r="A8" s="4" t="n">
        <v>4</v>
      </c>
      <c r="B8" s="5" t="n">
        <v>6</v>
      </c>
      <c r="C8" s="6" t="inlineStr">
        <is>
          <t>Gastraum</t>
        </is>
      </c>
      <c r="D8" s="5" t="inlineStr">
        <is>
          <t>ja</t>
        </is>
      </c>
      <c r="E8" s="6" t="inlineStr">
        <is>
          <t>Stammtisch</t>
        </is>
      </c>
      <c r="G8" s="7" t="inlineStr">
        <is>
          <t>Bar</t>
        </is>
      </c>
      <c r="H8" s="7">
        <f>SUMIFS($B$5:$B$34,$C$5:$C$34,G8,$D$5:$D$34,"ja")</f>
        <v/>
      </c>
      <c r="I8" s="7">
        <f>COUNTIFS($C$5:$C$34,G8,$D$5:$D$34,"ja")</f>
        <v/>
      </c>
    </row>
    <row r="9">
      <c r="A9" s="4" t="n">
        <v>5</v>
      </c>
      <c r="B9" s="5" t="n">
        <v>4</v>
      </c>
      <c r="C9" s="6" t="inlineStr">
        <is>
          <t>Gastraum</t>
        </is>
      </c>
      <c r="D9" s="5" t="inlineStr">
        <is>
          <t>ja</t>
        </is>
      </c>
      <c r="E9" s="6" t="n"/>
      <c r="G9" s="8" t="inlineStr">
        <is>
          <t>Gesamt</t>
        </is>
      </c>
      <c r="H9" s="8">
        <f>SUM(H5:H8)</f>
        <v/>
      </c>
      <c r="I9" s="8">
        <f>SUM(I5:I8)</f>
        <v/>
      </c>
    </row>
    <row r="10">
      <c r="A10" s="4" t="n">
        <v>6</v>
      </c>
      <c r="B10" s="5" t="n">
        <v>2</v>
      </c>
      <c r="C10" s="6" t="inlineStr">
        <is>
          <t>Gastraum</t>
        </is>
      </c>
      <c r="D10" s="5" t="inlineStr">
        <is>
          <t>ja</t>
        </is>
      </c>
      <c r="E10" s="6" t="inlineStr">
        <is>
          <t>Fenster</t>
        </is>
      </c>
    </row>
    <row r="11">
      <c r="A11" s="4" t="n">
        <v>7</v>
      </c>
      <c r="B11" s="5" t="n">
        <v>4</v>
      </c>
      <c r="C11" s="6" t="inlineStr">
        <is>
          <t>Gastraum</t>
        </is>
      </c>
      <c r="D11" s="5" t="inlineStr">
        <is>
          <t>ja</t>
        </is>
      </c>
      <c r="E11" s="6" t="n"/>
      <c r="G11" s="2" t="inlineStr">
        <is>
          <t>Die Gesamtkapazität (H9) wird im Blatt „Woche“ als Kapazität je Service verwendet.</t>
        </is>
      </c>
    </row>
    <row r="12">
      <c r="A12" s="4" t="n">
        <v>8</v>
      </c>
      <c r="B12" s="5" t="n">
        <v>4</v>
      </c>
      <c r="C12" s="6" t="inlineStr">
        <is>
          <t>Gastraum</t>
        </is>
      </c>
      <c r="D12" s="5" t="inlineStr">
        <is>
          <t>ja</t>
        </is>
      </c>
      <c r="E12" s="6" t="n"/>
    </row>
    <row r="13">
      <c r="A13" s="4" t="n">
        <v>9</v>
      </c>
      <c r="B13" s="5" t="n">
        <v>8</v>
      </c>
      <c r="C13" s="6" t="inlineStr">
        <is>
          <t>Gastraum</t>
        </is>
      </c>
      <c r="D13" s="5" t="inlineStr">
        <is>
          <t>ja</t>
        </is>
      </c>
      <c r="E13" s="6" t="inlineStr">
        <is>
          <t>Gruppen</t>
        </is>
      </c>
    </row>
    <row r="14">
      <c r="A14" s="4" t="n">
        <v>10</v>
      </c>
      <c r="B14" s="5" t="n">
        <v>4</v>
      </c>
      <c r="C14" s="6" t="inlineStr">
        <is>
          <t>Gastraum</t>
        </is>
      </c>
      <c r="D14" s="5" t="inlineStr">
        <is>
          <t>ja</t>
        </is>
      </c>
      <c r="E14" s="6" t="n"/>
    </row>
    <row r="15">
      <c r="A15" s="4" t="n">
        <v>11</v>
      </c>
      <c r="B15" s="5" t="n">
        <v>2</v>
      </c>
      <c r="C15" s="6" t="inlineStr">
        <is>
          <t>Gastraum</t>
        </is>
      </c>
      <c r="D15" s="5" t="inlineStr">
        <is>
          <t>ja</t>
        </is>
      </c>
      <c r="E15" s="6" t="inlineStr">
        <is>
          <t>nahe Theke</t>
        </is>
      </c>
    </row>
    <row r="16">
      <c r="A16" s="4" t="n">
        <v>12</v>
      </c>
      <c r="B16" s="5" t="n">
        <v>6</v>
      </c>
      <c r="C16" s="6" t="inlineStr">
        <is>
          <t>Gastraum</t>
        </is>
      </c>
      <c r="D16" s="5" t="inlineStr">
        <is>
          <t>ja</t>
        </is>
      </c>
      <c r="E16" s="6" t="n"/>
    </row>
    <row r="17">
      <c r="A17" s="4" t="n">
        <v>13</v>
      </c>
      <c r="B17" s="5" t="n">
        <v>4</v>
      </c>
      <c r="C17" s="6" t="inlineStr">
        <is>
          <t>Terrasse</t>
        </is>
      </c>
      <c r="D17" s="5" t="inlineStr">
        <is>
          <t>ja</t>
        </is>
      </c>
      <c r="E17" s="6" t="inlineStr">
        <is>
          <t>Markise</t>
        </is>
      </c>
    </row>
    <row r="18">
      <c r="A18" s="4" t="n">
        <v>14</v>
      </c>
      <c r="B18" s="5" t="n">
        <v>4</v>
      </c>
      <c r="C18" s="6" t="inlineStr">
        <is>
          <t>Terrasse</t>
        </is>
      </c>
      <c r="D18" s="5" t="inlineStr">
        <is>
          <t>ja</t>
        </is>
      </c>
      <c r="E18" s="6" t="n"/>
    </row>
    <row r="19">
      <c r="A19" s="4" t="n">
        <v>15</v>
      </c>
      <c r="B19" s="5" t="n">
        <v>4</v>
      </c>
      <c r="C19" s="6" t="inlineStr">
        <is>
          <t>Terrasse</t>
        </is>
      </c>
      <c r="D19" s="5" t="inlineStr">
        <is>
          <t>ja</t>
        </is>
      </c>
      <c r="E19" s="6" t="n"/>
    </row>
    <row r="20">
      <c r="A20" s="4" t="n">
        <v>16</v>
      </c>
      <c r="B20" s="5" t="n">
        <v>4</v>
      </c>
      <c r="C20" s="6" t="inlineStr">
        <is>
          <t>Terrasse</t>
        </is>
      </c>
      <c r="D20" s="5" t="inlineStr">
        <is>
          <t>ja</t>
        </is>
      </c>
      <c r="E20" s="6" t="n"/>
    </row>
    <row r="21">
      <c r="A21" s="4" t="n">
        <v>17</v>
      </c>
      <c r="B21" s="5" t="n">
        <v>2</v>
      </c>
      <c r="C21" s="6" t="inlineStr">
        <is>
          <t>Terrasse</t>
        </is>
      </c>
      <c r="D21" s="5" t="inlineStr">
        <is>
          <t>ja</t>
        </is>
      </c>
      <c r="E21" s="6" t="n"/>
    </row>
    <row r="22">
      <c r="A22" s="4" t="n">
        <v>18</v>
      </c>
      <c r="B22" s="5" t="n">
        <v>2</v>
      </c>
      <c r="C22" s="6" t="inlineStr">
        <is>
          <t>Terrasse</t>
        </is>
      </c>
      <c r="D22" s="5" t="inlineStr">
        <is>
          <t>ja</t>
        </is>
      </c>
      <c r="E22" s="6" t="n"/>
    </row>
    <row r="23">
      <c r="A23" s="4" t="n">
        <v>19</v>
      </c>
      <c r="B23" s="5" t="n">
        <v>6</v>
      </c>
      <c r="C23" s="6" t="inlineStr">
        <is>
          <t>Nebenraum</t>
        </is>
      </c>
      <c r="D23" s="5" t="inlineStr">
        <is>
          <t>ja</t>
        </is>
      </c>
      <c r="E23" s="6" t="inlineStr">
        <is>
          <t>Beamer</t>
        </is>
      </c>
    </row>
    <row r="24">
      <c r="A24" s="4" t="n">
        <v>20</v>
      </c>
      <c r="B24" s="5" t="n">
        <v>8</v>
      </c>
      <c r="C24" s="6" t="inlineStr">
        <is>
          <t>Nebenraum</t>
        </is>
      </c>
      <c r="D24" s="5" t="inlineStr">
        <is>
          <t>ja</t>
        </is>
      </c>
      <c r="E24" s="6" t="n"/>
    </row>
    <row r="25">
      <c r="A25" s="4" t="n">
        <v>21</v>
      </c>
      <c r="B25" s="5" t="n"/>
      <c r="C25" s="6" t="n"/>
      <c r="D25" s="5" t="inlineStr">
        <is>
          <t>nein</t>
        </is>
      </c>
      <c r="E25" s="6" t="n"/>
    </row>
    <row r="26">
      <c r="A26" s="4" t="n">
        <v>22</v>
      </c>
      <c r="B26" s="5" t="n"/>
      <c r="C26" s="6" t="n"/>
      <c r="D26" s="5" t="inlineStr">
        <is>
          <t>nein</t>
        </is>
      </c>
      <c r="E26" s="6" t="n"/>
    </row>
    <row r="27">
      <c r="A27" s="4" t="n">
        <v>23</v>
      </c>
      <c r="B27" s="5" t="n"/>
      <c r="C27" s="6" t="n"/>
      <c r="D27" s="5" t="inlineStr">
        <is>
          <t>nein</t>
        </is>
      </c>
      <c r="E27" s="6" t="n"/>
    </row>
    <row r="28">
      <c r="A28" s="4" t="n">
        <v>24</v>
      </c>
      <c r="B28" s="5" t="n"/>
      <c r="C28" s="6" t="n"/>
      <c r="D28" s="5" t="inlineStr">
        <is>
          <t>nein</t>
        </is>
      </c>
      <c r="E28" s="6" t="n"/>
    </row>
    <row r="29">
      <c r="A29" s="4" t="n">
        <v>25</v>
      </c>
      <c r="B29" s="5" t="n"/>
      <c r="C29" s="6" t="n"/>
      <c r="D29" s="5" t="inlineStr">
        <is>
          <t>nein</t>
        </is>
      </c>
      <c r="E29" s="6" t="n"/>
    </row>
    <row r="30">
      <c r="A30" s="4" t="n">
        <v>26</v>
      </c>
      <c r="B30" s="5" t="n"/>
      <c r="C30" s="6" t="n"/>
      <c r="D30" s="5" t="inlineStr">
        <is>
          <t>nein</t>
        </is>
      </c>
      <c r="E30" s="6" t="n"/>
    </row>
    <row r="31">
      <c r="A31" s="4" t="n">
        <v>27</v>
      </c>
      <c r="B31" s="5" t="n"/>
      <c r="C31" s="6" t="n"/>
      <c r="D31" s="5" t="inlineStr">
        <is>
          <t>nein</t>
        </is>
      </c>
      <c r="E31" s="6" t="n"/>
    </row>
    <row r="32">
      <c r="A32" s="4" t="n">
        <v>28</v>
      </c>
      <c r="B32" s="5" t="n"/>
      <c r="C32" s="6" t="n"/>
      <c r="D32" s="5" t="inlineStr">
        <is>
          <t>nein</t>
        </is>
      </c>
      <c r="E32" s="6" t="n"/>
    </row>
    <row r="33">
      <c r="A33" s="4" t="n">
        <v>29</v>
      </c>
      <c r="B33" s="5" t="n"/>
      <c r="C33" s="6" t="n"/>
      <c r="D33" s="5" t="inlineStr">
        <is>
          <t>nein</t>
        </is>
      </c>
      <c r="E33" s="6" t="n"/>
    </row>
    <row r="34">
      <c r="A34" s="4" t="n">
        <v>30</v>
      </c>
      <c r="B34" s="5" t="n"/>
      <c r="C34" s="6" t="n"/>
      <c r="D34" s="5" t="inlineStr">
        <is>
          <t>nein</t>
        </is>
      </c>
      <c r="E34" s="6" t="n"/>
    </row>
  </sheetData>
  <dataValidations count="2">
    <dataValidation sqref="C5:C34" showDropDown="0" showInputMessage="0" showErrorMessage="0" allowBlank="1" type="list">
      <formula1>"Gastraum,Terrasse,Nebenraum,Bar"</formula1>
    </dataValidation>
    <dataValidation sqref="D5:D34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65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11" customWidth="1" min="3" max="3"/>
    <col width="11" customWidth="1" min="4" max="4"/>
    <col width="14" customWidth="1" min="5" max="5"/>
    <col width="26" customWidth="1" min="6" max="6"/>
    <col width="13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</cols>
  <sheetData>
    <row r="1">
      <c r="A1" s="1" t="inlineStr">
        <is>
          <t>GastroDok · Reservierungsbuch – Tagesblatt</t>
        </is>
      </c>
    </row>
    <row r="2">
      <c r="A2" s="9" t="inlineStr">
        <is>
          <t>Datum</t>
        </is>
      </c>
      <c r="B2" s="10" t="n">
        <v>46290</v>
      </c>
      <c r="D2" s="2" t="inlineStr">
        <is>
          <t>Beispieltag mit 8 Reservierungen (Musterbetrieb Gaststätte Zur Linde) – Einträge löschen und eigene eintragen. Gelb = Eingabe.</t>
        </is>
      </c>
    </row>
    <row r="4">
      <c r="A4" s="11" t="inlineStr">
        <is>
          <t>Belegte Slots (Raster)</t>
        </is>
      </c>
      <c r="F4" s="12">
        <f>COUNTA(B9:U32)</f>
        <v/>
      </c>
      <c r="H4" s="11" t="inlineStr">
        <is>
          <t>No-Shows</t>
        </is>
      </c>
      <c r="M4" s="12">
        <f>COUNTIF(G36:G65,"No-Show")</f>
        <v/>
      </c>
    </row>
    <row r="5">
      <c r="A5" s="11" t="inlineStr">
        <is>
          <t>Reservierte Personen (ohne storniert)</t>
        </is>
      </c>
      <c r="F5" s="12">
        <f>SUMIF(G36:G65,"&lt;&gt;storniert",C36:C65)</f>
        <v/>
      </c>
      <c r="H5" s="11" t="inlineStr">
        <is>
          <t>Ankunftsquote</t>
        </is>
      </c>
      <c r="M5" s="13">
        <f>IF((COUNTA(B36:B65)-COUNTIF(G36:G65,"storniert"))=0,0,COUNTIF(G36:G65,"angekommen")/(COUNTA(B36:B65)-COUNTIF(G36:G65,"storniert")))</f>
        <v/>
      </c>
    </row>
    <row r="7">
      <c r="A7" s="2" t="inlineStr">
        <is>
          <t>Slot-Raster: Zelle = Gastname + Personenzahl, z. B. „Gast 03 (4)“</t>
        </is>
      </c>
    </row>
    <row r="8">
      <c r="A8" s="3" t="inlineStr">
        <is>
          <t>Zeit</t>
        </is>
      </c>
      <c r="B8" s="3">
        <f>"Tisch "&amp;Tische!A5</f>
        <v/>
      </c>
      <c r="C8" s="3">
        <f>"Tisch "&amp;Tische!A6</f>
        <v/>
      </c>
      <c r="D8" s="3">
        <f>"Tisch "&amp;Tische!A7</f>
        <v/>
      </c>
      <c r="E8" s="3">
        <f>"Tisch "&amp;Tische!A8</f>
        <v/>
      </c>
      <c r="F8" s="3">
        <f>"Tisch "&amp;Tische!A9</f>
        <v/>
      </c>
      <c r="G8" s="3">
        <f>"Tisch "&amp;Tische!A10</f>
        <v/>
      </c>
      <c r="H8" s="3">
        <f>"Tisch "&amp;Tische!A11</f>
        <v/>
      </c>
      <c r="I8" s="3">
        <f>"Tisch "&amp;Tische!A12</f>
        <v/>
      </c>
      <c r="J8" s="3">
        <f>"Tisch "&amp;Tische!A13</f>
        <v/>
      </c>
      <c r="K8" s="3">
        <f>"Tisch "&amp;Tische!A14</f>
        <v/>
      </c>
      <c r="L8" s="3">
        <f>"Tisch "&amp;Tische!A15</f>
        <v/>
      </c>
      <c r="M8" s="3">
        <f>"Tisch "&amp;Tische!A16</f>
        <v/>
      </c>
      <c r="N8" s="3">
        <f>"Tisch "&amp;Tische!A17</f>
        <v/>
      </c>
      <c r="O8" s="3">
        <f>"Tisch "&amp;Tische!A18</f>
        <v/>
      </c>
      <c r="P8" s="3">
        <f>"Tisch "&amp;Tische!A19</f>
        <v/>
      </c>
      <c r="Q8" s="3">
        <f>"Tisch "&amp;Tische!A20</f>
        <v/>
      </c>
      <c r="R8" s="3">
        <f>"Tisch "&amp;Tische!A21</f>
        <v/>
      </c>
      <c r="S8" s="3">
        <f>"Tisch "&amp;Tische!A22</f>
        <v/>
      </c>
      <c r="T8" s="3">
        <f>"Tisch "&amp;Tische!A23</f>
        <v/>
      </c>
      <c r="U8" s="3">
        <f>"Tisch "&amp;Tische!A24</f>
        <v/>
      </c>
    </row>
    <row r="9">
      <c r="A9" s="14" t="n">
        <v>0.4583333333333333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</row>
    <row r="10">
      <c r="A10" s="14" t="n">
        <v>0.4791666666666667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</row>
    <row r="11">
      <c r="A11" s="14" t="n">
        <v>0.5</v>
      </c>
      <c r="B11" s="5" t="inlineStr">
        <is>
          <t>Gast 01 (2)</t>
        </is>
      </c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</row>
    <row r="12">
      <c r="A12" s="14" t="n">
        <v>0.5208333333333334</v>
      </c>
      <c r="B12" s="5" t="inlineStr">
        <is>
          <t>Gast 01 (2)</t>
        </is>
      </c>
      <c r="C12" s="5" t="n"/>
      <c r="D12" s="5" t="inlineStr">
        <is>
          <t>Gast 02 (4)</t>
        </is>
      </c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</row>
    <row r="13">
      <c r="A13" s="14" t="n">
        <v>0.5416666666666666</v>
      </c>
      <c r="B13" s="5" t="inlineStr">
        <is>
          <t>Gast 01 (2)</t>
        </is>
      </c>
      <c r="C13" s="5" t="n"/>
      <c r="D13" s="5" t="inlineStr">
        <is>
          <t>Gast 02 (4)</t>
        </is>
      </c>
      <c r="E13" s="5" t="inlineStr">
        <is>
          <t>Muster GmbH (6)</t>
        </is>
      </c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</row>
    <row r="14">
      <c r="A14" s="14" t="n">
        <v>0.5625</v>
      </c>
      <c r="B14" s="5" t="n"/>
      <c r="C14" s="5" t="n"/>
      <c r="D14" s="5" t="inlineStr">
        <is>
          <t>Gast 02 (4)</t>
        </is>
      </c>
      <c r="E14" s="5" t="inlineStr">
        <is>
          <t>Muster GmbH (6)</t>
        </is>
      </c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</row>
    <row r="15">
      <c r="A15" s="14" t="n">
        <v>0.5833333333333334</v>
      </c>
      <c r="B15" s="5" t="n"/>
      <c r="C15" s="5" t="n"/>
      <c r="D15" s="5" t="n"/>
      <c r="E15" s="5" t="inlineStr">
        <is>
          <t>Muster GmbH (6)</t>
        </is>
      </c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</row>
    <row r="16">
      <c r="A16" s="14" t="n">
        <v>0.6041666666666666</v>
      </c>
      <c r="B16" s="5" t="n"/>
      <c r="C16" s="5" t="n"/>
      <c r="D16" s="5" t="n"/>
      <c r="E16" s="5" t="inlineStr">
        <is>
          <t>Muster GmbH (6)</t>
        </is>
      </c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</row>
    <row r="17">
      <c r="A17" s="14" t="n">
        <v>0.625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</row>
    <row r="18">
      <c r="A18" s="14" t="n">
        <v>0.6458333333333334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</row>
    <row r="19">
      <c r="A19" s="14" t="n">
        <v>0.6666666666666666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</row>
    <row r="20">
      <c r="A20" s="14" t="n">
        <v>0.6875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</row>
    <row r="21">
      <c r="A21" s="14" t="n">
        <v>0.7083333333333334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</row>
    <row r="22">
      <c r="A22" s="14" t="n">
        <v>0.7291666666666666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</row>
    <row r="23">
      <c r="A23" s="14" t="n">
        <v>0.75</v>
      </c>
      <c r="B23" s="5" t="n"/>
      <c r="C23" s="5" t="inlineStr">
        <is>
          <t>Gast 04 (4)</t>
        </is>
      </c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</row>
    <row r="24">
      <c r="A24" s="14" t="n">
        <v>0.7708333333333334</v>
      </c>
      <c r="B24" s="5" t="n"/>
      <c r="C24" s="5" t="inlineStr">
        <is>
          <t>Gast 04 (4)</t>
        </is>
      </c>
      <c r="D24" s="5" t="n"/>
      <c r="E24" s="5" t="n"/>
      <c r="F24" s="5" t="n"/>
      <c r="G24" s="5" t="n"/>
      <c r="H24" s="5" t="n"/>
      <c r="I24" s="5" t="n"/>
      <c r="J24" s="5" t="inlineStr">
        <is>
          <t>Gast 05 (8)</t>
        </is>
      </c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</row>
    <row r="25">
      <c r="A25" s="14" t="n">
        <v>0.7916666666666666</v>
      </c>
      <c r="B25" s="5" t="n"/>
      <c r="C25" s="5" t="inlineStr">
        <is>
          <t>Gast 04 (4)</t>
        </is>
      </c>
      <c r="D25" s="5" t="n"/>
      <c r="E25" s="5" t="n"/>
      <c r="F25" s="5" t="n"/>
      <c r="G25" s="5" t="inlineStr">
        <is>
          <t>Gast 06 (2)</t>
        </is>
      </c>
      <c r="H25" s="5" t="n"/>
      <c r="I25" s="5" t="n"/>
      <c r="J25" s="5" t="inlineStr">
        <is>
          <t>Gast 05 (8)</t>
        </is>
      </c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</row>
    <row r="26">
      <c r="A26" s="14" t="n">
        <v>0.8125</v>
      </c>
      <c r="B26" s="5" t="n"/>
      <c r="C26" s="5" t="inlineStr">
        <is>
          <t>Gast 04 (4)</t>
        </is>
      </c>
      <c r="D26" s="5" t="n"/>
      <c r="E26" s="5" t="n"/>
      <c r="F26" s="5" t="n"/>
      <c r="G26" s="5" t="inlineStr">
        <is>
          <t>Gast 06 (2)</t>
        </is>
      </c>
      <c r="H26" s="5" t="n"/>
      <c r="I26" s="5" t="n"/>
      <c r="J26" s="5" t="inlineStr">
        <is>
          <t>Gast 05 (8)</t>
        </is>
      </c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</row>
    <row r="27">
      <c r="A27" s="14" t="n">
        <v>0.8333333333333334</v>
      </c>
      <c r="B27" s="5" t="n"/>
      <c r="C27" s="5" t="n"/>
      <c r="D27" s="5" t="n"/>
      <c r="E27" s="5" t="n"/>
      <c r="F27" s="5" t="n"/>
      <c r="G27" s="5" t="inlineStr">
        <is>
          <t>Gast 06 (2)</t>
        </is>
      </c>
      <c r="H27" s="5" t="n"/>
      <c r="I27" s="5" t="n"/>
      <c r="J27" s="5" t="inlineStr">
        <is>
          <t>Gast 05 (8)</t>
        </is>
      </c>
      <c r="K27" s="5" t="n"/>
      <c r="L27" s="5" t="n"/>
      <c r="M27" s="5" t="inlineStr">
        <is>
          <t>Gast 08 (6)</t>
        </is>
      </c>
      <c r="N27" s="5" t="n"/>
      <c r="O27" s="5" t="n"/>
      <c r="P27" s="5" t="n"/>
      <c r="Q27" s="5" t="n"/>
      <c r="R27" s="5" t="n"/>
      <c r="S27" s="5" t="n"/>
      <c r="T27" s="5" t="n"/>
      <c r="U27" s="5" t="n"/>
    </row>
    <row r="28">
      <c r="A28" s="14" t="n">
        <v>0.8541666666666666</v>
      </c>
      <c r="B28" s="5" t="n"/>
      <c r="C28" s="5" t="n"/>
      <c r="D28" s="5" t="n"/>
      <c r="E28" s="5" t="n"/>
      <c r="F28" s="5" t="n"/>
      <c r="G28" s="5" t="inlineStr">
        <is>
          <t>Gast 06 (2)</t>
        </is>
      </c>
      <c r="H28" s="5" t="n"/>
      <c r="I28" s="5" t="n"/>
      <c r="J28" s="5" t="inlineStr">
        <is>
          <t>Gast 05 (8)</t>
        </is>
      </c>
      <c r="K28" s="5" t="n"/>
      <c r="L28" s="5" t="n"/>
      <c r="M28" s="5" t="inlineStr">
        <is>
          <t>Gast 08 (6)</t>
        </is>
      </c>
      <c r="N28" s="5" t="n"/>
      <c r="O28" s="5" t="n"/>
      <c r="P28" s="5" t="n"/>
      <c r="Q28" s="5" t="n"/>
      <c r="R28" s="5" t="n"/>
      <c r="S28" s="5" t="n"/>
      <c r="T28" s="5" t="n"/>
      <c r="U28" s="5" t="n"/>
    </row>
    <row r="29">
      <c r="A29" s="14" t="n">
        <v>0.875</v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inlineStr">
        <is>
          <t>Gast 08 (6)</t>
        </is>
      </c>
      <c r="N29" s="5" t="n"/>
      <c r="O29" s="5" t="n"/>
      <c r="P29" s="5" t="n"/>
      <c r="Q29" s="5" t="n"/>
      <c r="R29" s="5" t="n"/>
      <c r="S29" s="5" t="n"/>
      <c r="T29" s="5" t="n"/>
      <c r="U29" s="5" t="n"/>
    </row>
    <row r="30">
      <c r="A30" s="14" t="n">
        <v>0.8958333333333334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inlineStr">
        <is>
          <t>Gast 08 (6)</t>
        </is>
      </c>
      <c r="N30" s="5" t="n"/>
      <c r="O30" s="5" t="n"/>
      <c r="P30" s="5" t="n"/>
      <c r="Q30" s="5" t="n"/>
      <c r="R30" s="5" t="n"/>
      <c r="S30" s="5" t="n"/>
      <c r="T30" s="5" t="n"/>
      <c r="U30" s="5" t="n"/>
    </row>
    <row r="31">
      <c r="A31" s="14" t="n">
        <v>0.9166666666666666</v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</row>
    <row r="32">
      <c r="A32" s="14" t="n">
        <v>0.9375</v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</row>
    <row r="34">
      <c r="A34" s="1" t="inlineStr">
        <is>
          <t>Tagesliste</t>
        </is>
      </c>
    </row>
    <row r="35">
      <c r="A35" s="3" t="inlineStr">
        <is>
          <t>Uhrzeit</t>
        </is>
      </c>
      <c r="B35" s="3" t="inlineStr">
        <is>
          <t>Name</t>
        </is>
      </c>
      <c r="C35" s="3" t="inlineStr">
        <is>
          <t>Personen</t>
        </is>
      </c>
      <c r="D35" s="3" t="inlineStr">
        <is>
          <t>Tisch</t>
        </is>
      </c>
      <c r="E35" s="3" t="inlineStr">
        <is>
          <t>Telefon</t>
        </is>
      </c>
      <c r="F35" s="3" t="inlineStr">
        <is>
          <t>Notiz (Allergie/Kinderstuhl/Geburtstag)</t>
        </is>
      </c>
      <c r="G35" s="3" t="inlineStr">
        <is>
          <t>Status</t>
        </is>
      </c>
    </row>
    <row r="36">
      <c r="A36" s="15" t="n">
        <v>0.5</v>
      </c>
      <c r="B36" s="6" t="inlineStr">
        <is>
          <t>Gast 01</t>
        </is>
      </c>
      <c r="C36" s="5" t="n">
        <v>2</v>
      </c>
      <c r="D36" s="5" t="n">
        <v>1</v>
      </c>
      <c r="E36" s="6" t="inlineStr">
        <is>
          <t>0170 0000001</t>
        </is>
      </c>
      <c r="F36" s="6" t="n"/>
      <c r="G36" s="5" t="inlineStr">
        <is>
          <t>angekommen</t>
        </is>
      </c>
    </row>
    <row r="37">
      <c r="A37" s="15" t="n">
        <v>0.5208333333333334</v>
      </c>
      <c r="B37" s="6" t="inlineStr">
        <is>
          <t>Gast 02</t>
        </is>
      </c>
      <c r="C37" s="5" t="n">
        <v>4</v>
      </c>
      <c r="D37" s="5" t="n">
        <v>3</v>
      </c>
      <c r="E37" s="6" t="inlineStr">
        <is>
          <t>0170 0000002</t>
        </is>
      </c>
      <c r="F37" s="6" t="inlineStr">
        <is>
          <t>Kinderstuhl</t>
        </is>
      </c>
      <c r="G37" s="5" t="inlineStr">
        <is>
          <t>angekommen</t>
        </is>
      </c>
    </row>
    <row r="38">
      <c r="A38" s="15" t="n">
        <v>0.5416666666666666</v>
      </c>
      <c r="B38" s="6" t="inlineStr">
        <is>
          <t>Muster GmbH (Geschäftsessen)</t>
        </is>
      </c>
      <c r="C38" s="5" t="n">
        <v>6</v>
      </c>
      <c r="D38" s="5" t="n">
        <v>4</v>
      </c>
      <c r="E38" s="6" t="inlineStr">
        <is>
          <t>030 0000003</t>
        </is>
      </c>
      <c r="F38" s="6" t="inlineStr">
        <is>
          <t>Rechnung an Firma</t>
        </is>
      </c>
      <c r="G38" s="5" t="inlineStr">
        <is>
          <t>angekommen</t>
        </is>
      </c>
    </row>
    <row r="39">
      <c r="A39" s="15" t="n">
        <v>0.75</v>
      </c>
      <c r="B39" s="6" t="inlineStr">
        <is>
          <t>Gast 04</t>
        </is>
      </c>
      <c r="C39" s="5" t="n">
        <v>4</v>
      </c>
      <c r="D39" s="5" t="n">
        <v>2</v>
      </c>
      <c r="E39" s="6" t="inlineStr">
        <is>
          <t>0170 0000004</t>
        </is>
      </c>
      <c r="F39" s="6" t="inlineStr">
        <is>
          <t>Allergie: Nüsse</t>
        </is>
      </c>
      <c r="G39" s="5" t="inlineStr">
        <is>
          <t>bestätigt</t>
        </is>
      </c>
    </row>
    <row r="40">
      <c r="A40" s="15" t="n">
        <v>0.7708333333333334</v>
      </c>
      <c r="B40" s="6" t="inlineStr">
        <is>
          <t>Gast 05</t>
        </is>
      </c>
      <c r="C40" s="5" t="n">
        <v>8</v>
      </c>
      <c r="D40" s="5" t="n">
        <v>9</v>
      </c>
      <c r="E40" s="6" t="inlineStr">
        <is>
          <t>0170 0000005</t>
        </is>
      </c>
      <c r="F40" s="6" t="inlineStr">
        <is>
          <t>Geburtstag – Kerze</t>
        </is>
      </c>
      <c r="G40" s="5" t="inlineStr">
        <is>
          <t>bestätigt</t>
        </is>
      </c>
    </row>
    <row r="41">
      <c r="A41" s="15" t="n">
        <v>0.7916666666666666</v>
      </c>
      <c r="B41" s="6" t="inlineStr">
        <is>
          <t>Gast 06</t>
        </is>
      </c>
      <c r="C41" s="5" t="n">
        <v>2</v>
      </c>
      <c r="D41" s="5" t="n">
        <v>6</v>
      </c>
      <c r="E41" s="6" t="inlineStr">
        <is>
          <t>0170 0000006</t>
        </is>
      </c>
      <c r="F41" s="6" t="inlineStr">
        <is>
          <t>Fensterplatz gewünscht</t>
        </is>
      </c>
      <c r="G41" s="5" t="inlineStr">
        <is>
          <t>No-Show</t>
        </is>
      </c>
    </row>
    <row r="42">
      <c r="A42" s="15" t="n">
        <v>0.8125</v>
      </c>
      <c r="B42" s="6" t="inlineStr">
        <is>
          <t>Gast 07</t>
        </is>
      </c>
      <c r="C42" s="5" t="n">
        <v>4</v>
      </c>
      <c r="D42" s="5" t="n">
        <v>5</v>
      </c>
      <c r="E42" s="6" t="inlineStr">
        <is>
          <t>0170 0000007</t>
        </is>
      </c>
      <c r="F42" s="6" t="n"/>
      <c r="G42" s="5" t="inlineStr">
        <is>
          <t>storniert</t>
        </is>
      </c>
    </row>
    <row r="43">
      <c r="A43" s="15" t="n">
        <v>0.8333333333333334</v>
      </c>
      <c r="B43" s="6" t="inlineStr">
        <is>
          <t>Gast 08</t>
        </is>
      </c>
      <c r="C43" s="5" t="n">
        <v>6</v>
      </c>
      <c r="D43" s="5" t="n">
        <v>12</v>
      </c>
      <c r="E43" s="6" t="inlineStr">
        <is>
          <t>0170 0000008</t>
        </is>
      </c>
      <c r="F43" s="6" t="inlineStr">
        <is>
          <t>vegetarisch (2 Pers.)</t>
        </is>
      </c>
      <c r="G43" s="5" t="inlineStr">
        <is>
          <t>bestätigt</t>
        </is>
      </c>
    </row>
    <row r="44">
      <c r="A44" s="15" t="n"/>
      <c r="B44" s="6" t="n"/>
      <c r="C44" s="5" t="n"/>
      <c r="D44" s="5" t="n"/>
      <c r="E44" s="6" t="n"/>
      <c r="F44" s="6" t="n"/>
      <c r="G44" s="5" t="n"/>
    </row>
    <row r="45">
      <c r="A45" s="15" t="n"/>
      <c r="B45" s="6" t="n"/>
      <c r="C45" s="5" t="n"/>
      <c r="D45" s="5" t="n"/>
      <c r="E45" s="6" t="n"/>
      <c r="F45" s="6" t="n"/>
      <c r="G45" s="5" t="n"/>
    </row>
    <row r="46">
      <c r="A46" s="15" t="n"/>
      <c r="B46" s="6" t="n"/>
      <c r="C46" s="5" t="n"/>
      <c r="D46" s="5" t="n"/>
      <c r="E46" s="6" t="n"/>
      <c r="F46" s="6" t="n"/>
      <c r="G46" s="5" t="n"/>
    </row>
    <row r="47">
      <c r="A47" s="15" t="n"/>
      <c r="B47" s="6" t="n"/>
      <c r="C47" s="5" t="n"/>
      <c r="D47" s="5" t="n"/>
      <c r="E47" s="6" t="n"/>
      <c r="F47" s="6" t="n"/>
      <c r="G47" s="5" t="n"/>
    </row>
    <row r="48">
      <c r="A48" s="15" t="n"/>
      <c r="B48" s="6" t="n"/>
      <c r="C48" s="5" t="n"/>
      <c r="D48" s="5" t="n"/>
      <c r="E48" s="6" t="n"/>
      <c r="F48" s="6" t="n"/>
      <c r="G48" s="5" t="n"/>
    </row>
    <row r="49">
      <c r="A49" s="15" t="n"/>
      <c r="B49" s="6" t="n"/>
      <c r="C49" s="5" t="n"/>
      <c r="D49" s="5" t="n"/>
      <c r="E49" s="6" t="n"/>
      <c r="F49" s="6" t="n"/>
      <c r="G49" s="5" t="n"/>
    </row>
    <row r="50">
      <c r="A50" s="15" t="n"/>
      <c r="B50" s="6" t="n"/>
      <c r="C50" s="5" t="n"/>
      <c r="D50" s="5" t="n"/>
      <c r="E50" s="6" t="n"/>
      <c r="F50" s="6" t="n"/>
      <c r="G50" s="5" t="n"/>
    </row>
    <row r="51">
      <c r="A51" s="15" t="n"/>
      <c r="B51" s="6" t="n"/>
      <c r="C51" s="5" t="n"/>
      <c r="D51" s="5" t="n"/>
      <c r="E51" s="6" t="n"/>
      <c r="F51" s="6" t="n"/>
      <c r="G51" s="5" t="n"/>
    </row>
    <row r="52">
      <c r="A52" s="15" t="n"/>
      <c r="B52" s="6" t="n"/>
      <c r="C52" s="5" t="n"/>
      <c r="D52" s="5" t="n"/>
      <c r="E52" s="6" t="n"/>
      <c r="F52" s="6" t="n"/>
      <c r="G52" s="5" t="n"/>
    </row>
    <row r="53">
      <c r="A53" s="15" t="n"/>
      <c r="B53" s="6" t="n"/>
      <c r="C53" s="5" t="n"/>
      <c r="D53" s="5" t="n"/>
      <c r="E53" s="6" t="n"/>
      <c r="F53" s="6" t="n"/>
      <c r="G53" s="5" t="n"/>
    </row>
    <row r="54">
      <c r="A54" s="15" t="n"/>
      <c r="B54" s="6" t="n"/>
      <c r="C54" s="5" t="n"/>
      <c r="D54" s="5" t="n"/>
      <c r="E54" s="6" t="n"/>
      <c r="F54" s="6" t="n"/>
      <c r="G54" s="5" t="n"/>
    </row>
    <row r="55">
      <c r="A55" s="15" t="n"/>
      <c r="B55" s="6" t="n"/>
      <c r="C55" s="5" t="n"/>
      <c r="D55" s="5" t="n"/>
      <c r="E55" s="6" t="n"/>
      <c r="F55" s="6" t="n"/>
      <c r="G55" s="5" t="n"/>
    </row>
    <row r="56">
      <c r="A56" s="15" t="n"/>
      <c r="B56" s="6" t="n"/>
      <c r="C56" s="5" t="n"/>
      <c r="D56" s="5" t="n"/>
      <c r="E56" s="6" t="n"/>
      <c r="F56" s="6" t="n"/>
      <c r="G56" s="5" t="n"/>
    </row>
    <row r="57">
      <c r="A57" s="15" t="n"/>
      <c r="B57" s="6" t="n"/>
      <c r="C57" s="5" t="n"/>
      <c r="D57" s="5" t="n"/>
      <c r="E57" s="6" t="n"/>
      <c r="F57" s="6" t="n"/>
      <c r="G57" s="5" t="n"/>
    </row>
    <row r="58">
      <c r="A58" s="15" t="n"/>
      <c r="B58" s="6" t="n"/>
      <c r="C58" s="5" t="n"/>
      <c r="D58" s="5" t="n"/>
      <c r="E58" s="6" t="n"/>
      <c r="F58" s="6" t="n"/>
      <c r="G58" s="5" t="n"/>
    </row>
    <row r="59">
      <c r="A59" s="15" t="n"/>
      <c r="B59" s="6" t="n"/>
      <c r="C59" s="5" t="n"/>
      <c r="D59" s="5" t="n"/>
      <c r="E59" s="6" t="n"/>
      <c r="F59" s="6" t="n"/>
      <c r="G59" s="5" t="n"/>
    </row>
    <row r="60">
      <c r="A60" s="15" t="n"/>
      <c r="B60" s="6" t="n"/>
      <c r="C60" s="5" t="n"/>
      <c r="D60" s="5" t="n"/>
      <c r="E60" s="6" t="n"/>
      <c r="F60" s="6" t="n"/>
      <c r="G60" s="5" t="n"/>
    </row>
    <row r="61">
      <c r="A61" s="15" t="n"/>
      <c r="B61" s="6" t="n"/>
      <c r="C61" s="5" t="n"/>
      <c r="D61" s="5" t="n"/>
      <c r="E61" s="6" t="n"/>
      <c r="F61" s="6" t="n"/>
      <c r="G61" s="5" t="n"/>
    </row>
    <row r="62">
      <c r="A62" s="15" t="n"/>
      <c r="B62" s="6" t="n"/>
      <c r="C62" s="5" t="n"/>
      <c r="D62" s="5" t="n"/>
      <c r="E62" s="6" t="n"/>
      <c r="F62" s="6" t="n"/>
      <c r="G62" s="5" t="n"/>
    </row>
    <row r="63">
      <c r="A63" s="15" t="n"/>
      <c r="B63" s="6" t="n"/>
      <c r="C63" s="5" t="n"/>
      <c r="D63" s="5" t="n"/>
      <c r="E63" s="6" t="n"/>
      <c r="F63" s="6" t="n"/>
      <c r="G63" s="5" t="n"/>
    </row>
    <row r="64">
      <c r="A64" s="15" t="n"/>
      <c r="B64" s="6" t="n"/>
      <c r="C64" s="5" t="n"/>
      <c r="D64" s="5" t="n"/>
      <c r="E64" s="6" t="n"/>
      <c r="F64" s="6" t="n"/>
      <c r="G64" s="5" t="n"/>
    </row>
    <row r="65">
      <c r="A65" s="15" t="n"/>
      <c r="B65" s="6" t="n"/>
      <c r="C65" s="5" t="n"/>
      <c r="D65" s="5" t="n"/>
      <c r="E65" s="6" t="n"/>
      <c r="F65" s="6" t="n"/>
      <c r="G65" s="5" t="n"/>
    </row>
  </sheetData>
  <mergeCells count="4">
    <mergeCell ref="H4:L4"/>
    <mergeCell ref="A5:E5"/>
    <mergeCell ref="A4:E4"/>
    <mergeCell ref="H5:L5"/>
  </mergeCells>
  <dataValidations count="2">
    <dataValidation sqref="D36:D65" showDropDown="0" showInputMessage="0" showErrorMessage="0" allowBlank="1" type="list">
      <formula1>=Tische!$A$5:$A$34</formula1>
    </dataValidation>
    <dataValidation sqref="G36:G65" showDropDown="0" showInputMessage="0" showErrorMessage="0" allowBlank="1" type="list">
      <formula1>"bestätigt,angekommen,No-Show,storniert"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5" customWidth="1" min="4" max="4"/>
    <col width="11" customWidth="1" min="5" max="5"/>
    <col width="17" customWidth="1" min="6" max="6"/>
    <col width="13" customWidth="1" min="7" max="7"/>
    <col width="3" customWidth="1" min="8" max="8"/>
    <col width="13" customWidth="1" min="9" max="9"/>
    <col width="11" customWidth="1" min="10" max="10"/>
    <col width="13" customWidth="1" min="11" max="11"/>
  </cols>
  <sheetData>
    <row r="1">
      <c r="A1" s="1" t="inlineStr">
        <is>
          <t>GastroDok · Reservierungsbuch – Wochenübersicht</t>
        </is>
      </c>
    </row>
    <row r="2">
      <c r="A2" s="9" t="inlineStr">
        <is>
          <t>Wochenstart (Montag)</t>
        </is>
      </c>
      <c r="B2" s="10" t="n">
        <v>46286</v>
      </c>
      <c r="D2" s="2" t="inlineStr">
        <is>
          <t>Kapazität je Service = aktive Plätze aus Blatt „Tische“ (eine Belegung je Service). Beispielwerte für Montag und Freitag eingetragen.</t>
        </is>
      </c>
    </row>
    <row r="5">
      <c r="A5" s="3" t="inlineStr">
        <is>
          <t>Tag</t>
        </is>
      </c>
      <c r="B5" s="3" t="inlineStr">
        <is>
          <t>Datum</t>
        </is>
      </c>
      <c r="C5" s="3" t="inlineStr">
        <is>
          <t>Service</t>
        </is>
      </c>
      <c r="D5" s="3" t="inlineStr">
        <is>
          <t>Reservierungen</t>
        </is>
      </c>
      <c r="E5" s="3" t="inlineStr">
        <is>
          <t>Personen</t>
        </is>
      </c>
      <c r="F5" s="3" t="inlineStr">
        <is>
          <t>Kapazität (Plätze)</t>
        </is>
      </c>
      <c r="G5" s="3" t="inlineStr">
        <is>
          <t>Auslastung %</t>
        </is>
      </c>
      <c r="I5" s="3" t="inlineStr">
        <is>
          <t>Tag</t>
        </is>
      </c>
      <c r="J5" s="3" t="inlineStr">
        <is>
          <t>Personen</t>
        </is>
      </c>
      <c r="K5" s="3" t="inlineStr">
        <is>
          <t>Auslastung %</t>
        </is>
      </c>
    </row>
    <row r="6">
      <c r="A6" s="7" t="inlineStr">
        <is>
          <t>Montag</t>
        </is>
      </c>
      <c r="B6" s="16">
        <f>$B$2+0</f>
        <v/>
      </c>
      <c r="C6" s="7" t="inlineStr">
        <is>
          <t>Mittag</t>
        </is>
      </c>
      <c r="D6" s="5" t="n">
        <v>6</v>
      </c>
      <c r="E6" s="5" t="n">
        <v>14</v>
      </c>
      <c r="F6" s="4">
        <f>Tische!$H$9</f>
        <v/>
      </c>
      <c r="G6" s="17">
        <f>IF(F6=0,0,E6/F6)</f>
        <v/>
      </c>
      <c r="I6" s="7" t="inlineStr">
        <is>
          <t>Montag</t>
        </is>
      </c>
      <c r="J6" s="4">
        <f>SUMIF($A$6:$A$33,I6,$E$6:$E$33)</f>
        <v/>
      </c>
      <c r="K6" s="17">
        <f>IF(SUMIF($A$6:$A$33,I6,$F$6:$F$33)=0,0,J6/SUMIF($A$6:$A$33,I6,$F$6:$F$33))</f>
        <v/>
      </c>
    </row>
    <row r="7">
      <c r="A7" s="7" t="inlineStr">
        <is>
          <t>Montag</t>
        </is>
      </c>
      <c r="B7" s="16">
        <f>$B$2+0</f>
        <v/>
      </c>
      <c r="C7" s="7" t="inlineStr">
        <is>
          <t>Nachmittag</t>
        </is>
      </c>
      <c r="D7" s="5" t="n">
        <v>2</v>
      </c>
      <c r="E7" s="5" t="n">
        <v>5</v>
      </c>
      <c r="F7" s="4">
        <f>Tische!$H$9</f>
        <v/>
      </c>
      <c r="G7" s="17">
        <f>IF(F7=0,0,E7/F7)</f>
        <v/>
      </c>
      <c r="I7" s="7" t="inlineStr">
        <is>
          <t>Dienstag</t>
        </is>
      </c>
      <c r="J7" s="4">
        <f>SUMIF($A$6:$A$33,I7,$E$6:$E$33)</f>
        <v/>
      </c>
      <c r="K7" s="17">
        <f>IF(SUMIF($A$6:$A$33,I7,$F$6:$F$33)=0,0,J7/SUMIF($A$6:$A$33,I7,$F$6:$F$33))</f>
        <v/>
      </c>
    </row>
    <row r="8">
      <c r="A8" s="7" t="inlineStr">
        <is>
          <t>Montag</t>
        </is>
      </c>
      <c r="B8" s="16">
        <f>$B$2+0</f>
        <v/>
      </c>
      <c r="C8" s="7" t="inlineStr">
        <is>
          <t>Abend früh</t>
        </is>
      </c>
      <c r="D8" s="5" t="n">
        <v>9</v>
      </c>
      <c r="E8" s="5" t="n">
        <v>27</v>
      </c>
      <c r="F8" s="4">
        <f>Tische!$H$9</f>
        <v/>
      </c>
      <c r="G8" s="17">
        <f>IF(F8=0,0,E8/F8)</f>
        <v/>
      </c>
      <c r="I8" s="7" t="inlineStr">
        <is>
          <t>Mittwoch</t>
        </is>
      </c>
      <c r="J8" s="4">
        <f>SUMIF($A$6:$A$33,I8,$E$6:$E$33)</f>
        <v/>
      </c>
      <c r="K8" s="17">
        <f>IF(SUMIF($A$6:$A$33,I8,$F$6:$F$33)=0,0,J8/SUMIF($A$6:$A$33,I8,$F$6:$F$33))</f>
        <v/>
      </c>
    </row>
    <row r="9">
      <c r="A9" s="7" t="inlineStr">
        <is>
          <t>Montag</t>
        </is>
      </c>
      <c r="B9" s="16">
        <f>$B$2+0</f>
        <v/>
      </c>
      <c r="C9" s="7" t="inlineStr">
        <is>
          <t>Abend spät</t>
        </is>
      </c>
      <c r="D9" s="5" t="n">
        <v>4</v>
      </c>
      <c r="E9" s="5" t="n">
        <v>11</v>
      </c>
      <c r="F9" s="4">
        <f>Tische!$H$9</f>
        <v/>
      </c>
      <c r="G9" s="17">
        <f>IF(F9=0,0,E9/F9)</f>
        <v/>
      </c>
      <c r="I9" s="7" t="inlineStr">
        <is>
          <t>Donnerstag</t>
        </is>
      </c>
      <c r="J9" s="4">
        <f>SUMIF($A$6:$A$33,I9,$E$6:$E$33)</f>
        <v/>
      </c>
      <c r="K9" s="17">
        <f>IF(SUMIF($A$6:$A$33,I9,$F$6:$F$33)=0,0,J9/SUMIF($A$6:$A$33,I9,$F$6:$F$33))</f>
        <v/>
      </c>
    </row>
    <row r="10">
      <c r="A10" s="7" t="inlineStr">
        <is>
          <t>Dienstag</t>
        </is>
      </c>
      <c r="B10" s="16">
        <f>$B$2+1</f>
        <v/>
      </c>
      <c r="C10" s="7" t="inlineStr">
        <is>
          <t>Mittag</t>
        </is>
      </c>
      <c r="D10" s="5" t="n"/>
      <c r="E10" s="5" t="n"/>
      <c r="F10" s="4">
        <f>Tische!$H$9</f>
        <v/>
      </c>
      <c r="G10" s="17">
        <f>IF(F10=0,0,E10/F10)</f>
        <v/>
      </c>
      <c r="I10" s="7" t="inlineStr">
        <is>
          <t>Freitag</t>
        </is>
      </c>
      <c r="J10" s="4">
        <f>SUMIF($A$6:$A$33,I10,$E$6:$E$33)</f>
        <v/>
      </c>
      <c r="K10" s="17">
        <f>IF(SUMIF($A$6:$A$33,I10,$F$6:$F$33)=0,0,J10/SUMIF($A$6:$A$33,I10,$F$6:$F$33))</f>
        <v/>
      </c>
    </row>
    <row r="11">
      <c r="A11" s="7" t="inlineStr">
        <is>
          <t>Dienstag</t>
        </is>
      </c>
      <c r="B11" s="16">
        <f>$B$2+1</f>
        <v/>
      </c>
      <c r="C11" s="7" t="inlineStr">
        <is>
          <t>Nachmittag</t>
        </is>
      </c>
      <c r="D11" s="5" t="n"/>
      <c r="E11" s="5" t="n"/>
      <c r="F11" s="4">
        <f>Tische!$H$9</f>
        <v/>
      </c>
      <c r="G11" s="17">
        <f>IF(F11=0,0,E11/F11)</f>
        <v/>
      </c>
      <c r="I11" s="7" t="inlineStr">
        <is>
          <t>Samstag</t>
        </is>
      </c>
      <c r="J11" s="4">
        <f>SUMIF($A$6:$A$33,I11,$E$6:$E$33)</f>
        <v/>
      </c>
      <c r="K11" s="17">
        <f>IF(SUMIF($A$6:$A$33,I11,$F$6:$F$33)=0,0,J11/SUMIF($A$6:$A$33,I11,$F$6:$F$33))</f>
        <v/>
      </c>
    </row>
    <row r="12">
      <c r="A12" s="7" t="inlineStr">
        <is>
          <t>Dienstag</t>
        </is>
      </c>
      <c r="B12" s="16">
        <f>$B$2+1</f>
        <v/>
      </c>
      <c r="C12" s="7" t="inlineStr">
        <is>
          <t>Abend früh</t>
        </is>
      </c>
      <c r="D12" s="5" t="n"/>
      <c r="E12" s="5" t="n"/>
      <c r="F12" s="4">
        <f>Tische!$H$9</f>
        <v/>
      </c>
      <c r="G12" s="17">
        <f>IF(F12=0,0,E12/F12)</f>
        <v/>
      </c>
      <c r="I12" s="7" t="inlineStr">
        <is>
          <t>Sonntag</t>
        </is>
      </c>
      <c r="J12" s="4">
        <f>SUMIF($A$6:$A$33,I12,$E$6:$E$33)</f>
        <v/>
      </c>
      <c r="K12" s="17">
        <f>IF(SUMIF($A$6:$A$33,I12,$F$6:$F$33)=0,0,J12/SUMIF($A$6:$A$33,I12,$F$6:$F$33))</f>
        <v/>
      </c>
    </row>
    <row r="13">
      <c r="A13" s="7" t="inlineStr">
        <is>
          <t>Dienstag</t>
        </is>
      </c>
      <c r="B13" s="16">
        <f>$B$2+1</f>
        <v/>
      </c>
      <c r="C13" s="7" t="inlineStr">
        <is>
          <t>Abend spät</t>
        </is>
      </c>
      <c r="D13" s="5" t="n"/>
      <c r="E13" s="5" t="n"/>
      <c r="F13" s="4">
        <f>Tische!$H$9</f>
        <v/>
      </c>
      <c r="G13" s="17">
        <f>IF(F13=0,0,E13/F13)</f>
        <v/>
      </c>
    </row>
    <row r="14">
      <c r="A14" s="7" t="inlineStr">
        <is>
          <t>Mittwoch</t>
        </is>
      </c>
      <c r="B14" s="16">
        <f>$B$2+2</f>
        <v/>
      </c>
      <c r="C14" s="7" t="inlineStr">
        <is>
          <t>Mittag</t>
        </is>
      </c>
      <c r="D14" s="5" t="n"/>
      <c r="E14" s="5" t="n"/>
      <c r="F14" s="4">
        <f>Tische!$H$9</f>
        <v/>
      </c>
      <c r="G14" s="17">
        <f>IF(F14=0,0,E14/F14)</f>
        <v/>
      </c>
    </row>
    <row r="15">
      <c r="A15" s="7" t="inlineStr">
        <is>
          <t>Mittwoch</t>
        </is>
      </c>
      <c r="B15" s="16">
        <f>$B$2+2</f>
        <v/>
      </c>
      <c r="C15" s="7" t="inlineStr">
        <is>
          <t>Nachmittag</t>
        </is>
      </c>
      <c r="D15" s="5" t="n"/>
      <c r="E15" s="5" t="n"/>
      <c r="F15" s="4">
        <f>Tische!$H$9</f>
        <v/>
      </c>
      <c r="G15" s="17">
        <f>IF(F15=0,0,E15/F15)</f>
        <v/>
      </c>
    </row>
    <row r="16">
      <c r="A16" s="7" t="inlineStr">
        <is>
          <t>Mittwoch</t>
        </is>
      </c>
      <c r="B16" s="16">
        <f>$B$2+2</f>
        <v/>
      </c>
      <c r="C16" s="7" t="inlineStr">
        <is>
          <t>Abend früh</t>
        </is>
      </c>
      <c r="D16" s="5" t="n"/>
      <c r="E16" s="5" t="n"/>
      <c r="F16" s="4">
        <f>Tische!$H$9</f>
        <v/>
      </c>
      <c r="G16" s="17">
        <f>IF(F16=0,0,E16/F16)</f>
        <v/>
      </c>
    </row>
    <row r="17">
      <c r="A17" s="7" t="inlineStr">
        <is>
          <t>Mittwoch</t>
        </is>
      </c>
      <c r="B17" s="16">
        <f>$B$2+2</f>
        <v/>
      </c>
      <c r="C17" s="7" t="inlineStr">
        <is>
          <t>Abend spät</t>
        </is>
      </c>
      <c r="D17" s="5" t="n"/>
      <c r="E17" s="5" t="n"/>
      <c r="F17" s="4">
        <f>Tische!$H$9</f>
        <v/>
      </c>
      <c r="G17" s="17">
        <f>IF(F17=0,0,E17/F17)</f>
        <v/>
      </c>
    </row>
    <row r="18">
      <c r="A18" s="7" t="inlineStr">
        <is>
          <t>Donnerstag</t>
        </is>
      </c>
      <c r="B18" s="16">
        <f>$B$2+3</f>
        <v/>
      </c>
      <c r="C18" s="7" t="inlineStr">
        <is>
          <t>Mittag</t>
        </is>
      </c>
      <c r="D18" s="5" t="n"/>
      <c r="E18" s="5" t="n"/>
      <c r="F18" s="4">
        <f>Tische!$H$9</f>
        <v/>
      </c>
      <c r="G18" s="17">
        <f>IF(F18=0,0,E18/F18)</f>
        <v/>
      </c>
    </row>
    <row r="19">
      <c r="A19" s="7" t="inlineStr">
        <is>
          <t>Donnerstag</t>
        </is>
      </c>
      <c r="B19" s="16">
        <f>$B$2+3</f>
        <v/>
      </c>
      <c r="C19" s="7" t="inlineStr">
        <is>
          <t>Nachmittag</t>
        </is>
      </c>
      <c r="D19" s="5" t="n"/>
      <c r="E19" s="5" t="n"/>
      <c r="F19" s="4">
        <f>Tische!$H$9</f>
        <v/>
      </c>
      <c r="G19" s="17">
        <f>IF(F19=0,0,E19/F19)</f>
        <v/>
      </c>
    </row>
    <row r="20">
      <c r="A20" s="7" t="inlineStr">
        <is>
          <t>Donnerstag</t>
        </is>
      </c>
      <c r="B20" s="16">
        <f>$B$2+3</f>
        <v/>
      </c>
      <c r="C20" s="7" t="inlineStr">
        <is>
          <t>Abend früh</t>
        </is>
      </c>
      <c r="D20" s="5" t="n"/>
      <c r="E20" s="5" t="n"/>
      <c r="F20" s="4">
        <f>Tische!$H$9</f>
        <v/>
      </c>
      <c r="G20" s="17">
        <f>IF(F20=0,0,E20/F20)</f>
        <v/>
      </c>
    </row>
    <row r="21">
      <c r="A21" s="7" t="inlineStr">
        <is>
          <t>Donnerstag</t>
        </is>
      </c>
      <c r="B21" s="16">
        <f>$B$2+3</f>
        <v/>
      </c>
      <c r="C21" s="7" t="inlineStr">
        <is>
          <t>Abend spät</t>
        </is>
      </c>
      <c r="D21" s="5" t="n"/>
      <c r="E21" s="5" t="n"/>
      <c r="F21" s="4">
        <f>Tische!$H$9</f>
        <v/>
      </c>
      <c r="G21" s="17">
        <f>IF(F21=0,0,E21/F21)</f>
        <v/>
      </c>
    </row>
    <row r="22">
      <c r="A22" s="7" t="inlineStr">
        <is>
          <t>Freitag</t>
        </is>
      </c>
      <c r="B22" s="16">
        <f>$B$2+4</f>
        <v/>
      </c>
      <c r="C22" s="7" t="inlineStr">
        <is>
          <t>Mittag</t>
        </is>
      </c>
      <c r="D22" s="5" t="n">
        <v>8</v>
      </c>
      <c r="E22" s="5" t="n">
        <v>21</v>
      </c>
      <c r="F22" s="4">
        <f>Tische!$H$9</f>
        <v/>
      </c>
      <c r="G22" s="17">
        <f>IF(F22=0,0,E22/F22)</f>
        <v/>
      </c>
    </row>
    <row r="23">
      <c r="A23" s="7" t="inlineStr">
        <is>
          <t>Freitag</t>
        </is>
      </c>
      <c r="B23" s="16">
        <f>$B$2+4</f>
        <v/>
      </c>
      <c r="C23" s="7" t="inlineStr">
        <is>
          <t>Nachmittag</t>
        </is>
      </c>
      <c r="D23" s="5" t="n">
        <v>3</v>
      </c>
      <c r="E23" s="5" t="n">
        <v>8</v>
      </c>
      <c r="F23" s="4">
        <f>Tische!$H$9</f>
        <v/>
      </c>
      <c r="G23" s="17">
        <f>IF(F23=0,0,E23/F23)</f>
        <v/>
      </c>
    </row>
    <row r="24">
      <c r="A24" s="7" t="inlineStr">
        <is>
          <t>Freitag</t>
        </is>
      </c>
      <c r="B24" s="16">
        <f>$B$2+4</f>
        <v/>
      </c>
      <c r="C24" s="7" t="inlineStr">
        <is>
          <t>Abend früh</t>
        </is>
      </c>
      <c r="D24" s="5" t="n">
        <v>14</v>
      </c>
      <c r="E24" s="5" t="n">
        <v>46</v>
      </c>
      <c r="F24" s="4">
        <f>Tische!$H$9</f>
        <v/>
      </c>
      <c r="G24" s="17">
        <f>IF(F24=0,0,E24/F24)</f>
        <v/>
      </c>
    </row>
    <row r="25">
      <c r="A25" s="7" t="inlineStr">
        <is>
          <t>Freitag</t>
        </is>
      </c>
      <c r="B25" s="16">
        <f>$B$2+4</f>
        <v/>
      </c>
      <c r="C25" s="7" t="inlineStr">
        <is>
          <t>Abend spät</t>
        </is>
      </c>
      <c r="D25" s="5" t="n">
        <v>10</v>
      </c>
      <c r="E25" s="5" t="n">
        <v>32</v>
      </c>
      <c r="F25" s="4">
        <f>Tische!$H$9</f>
        <v/>
      </c>
      <c r="G25" s="17">
        <f>IF(F25=0,0,E25/F25)</f>
        <v/>
      </c>
    </row>
    <row r="26">
      <c r="A26" s="7" t="inlineStr">
        <is>
          <t>Samstag</t>
        </is>
      </c>
      <c r="B26" s="16">
        <f>$B$2+5</f>
        <v/>
      </c>
      <c r="C26" s="7" t="inlineStr">
        <is>
          <t>Mittag</t>
        </is>
      </c>
      <c r="D26" s="5" t="n"/>
      <c r="E26" s="5" t="n"/>
      <c r="F26" s="4">
        <f>Tische!$H$9</f>
        <v/>
      </c>
      <c r="G26" s="17">
        <f>IF(F26=0,0,E26/F26)</f>
        <v/>
      </c>
    </row>
    <row r="27">
      <c r="A27" s="7" t="inlineStr">
        <is>
          <t>Samstag</t>
        </is>
      </c>
      <c r="B27" s="16">
        <f>$B$2+5</f>
        <v/>
      </c>
      <c r="C27" s="7" t="inlineStr">
        <is>
          <t>Nachmittag</t>
        </is>
      </c>
      <c r="D27" s="5" t="n"/>
      <c r="E27" s="5" t="n"/>
      <c r="F27" s="4">
        <f>Tische!$H$9</f>
        <v/>
      </c>
      <c r="G27" s="17">
        <f>IF(F27=0,0,E27/F27)</f>
        <v/>
      </c>
    </row>
    <row r="28">
      <c r="A28" s="7" t="inlineStr">
        <is>
          <t>Samstag</t>
        </is>
      </c>
      <c r="B28" s="16">
        <f>$B$2+5</f>
        <v/>
      </c>
      <c r="C28" s="7" t="inlineStr">
        <is>
          <t>Abend früh</t>
        </is>
      </c>
      <c r="D28" s="5" t="n"/>
      <c r="E28" s="5" t="n"/>
      <c r="F28" s="4">
        <f>Tische!$H$9</f>
        <v/>
      </c>
      <c r="G28" s="17">
        <f>IF(F28=0,0,E28/F28)</f>
        <v/>
      </c>
    </row>
    <row r="29">
      <c r="A29" s="7" t="inlineStr">
        <is>
          <t>Samstag</t>
        </is>
      </c>
      <c r="B29" s="16">
        <f>$B$2+5</f>
        <v/>
      </c>
      <c r="C29" s="7" t="inlineStr">
        <is>
          <t>Abend spät</t>
        </is>
      </c>
      <c r="D29" s="5" t="n"/>
      <c r="E29" s="5" t="n"/>
      <c r="F29" s="4">
        <f>Tische!$H$9</f>
        <v/>
      </c>
      <c r="G29" s="17">
        <f>IF(F29=0,0,E29/F29)</f>
        <v/>
      </c>
    </row>
    <row r="30">
      <c r="A30" s="7" t="inlineStr">
        <is>
          <t>Sonntag</t>
        </is>
      </c>
      <c r="B30" s="16">
        <f>$B$2+6</f>
        <v/>
      </c>
      <c r="C30" s="7" t="inlineStr">
        <is>
          <t>Mittag</t>
        </is>
      </c>
      <c r="D30" s="5" t="n"/>
      <c r="E30" s="5" t="n"/>
      <c r="F30" s="4">
        <f>Tische!$H$9</f>
        <v/>
      </c>
      <c r="G30" s="17">
        <f>IF(F30=0,0,E30/F30)</f>
        <v/>
      </c>
    </row>
    <row r="31">
      <c r="A31" s="7" t="inlineStr">
        <is>
          <t>Sonntag</t>
        </is>
      </c>
      <c r="B31" s="16">
        <f>$B$2+6</f>
        <v/>
      </c>
      <c r="C31" s="7" t="inlineStr">
        <is>
          <t>Nachmittag</t>
        </is>
      </c>
      <c r="D31" s="5" t="n"/>
      <c r="E31" s="5" t="n"/>
      <c r="F31" s="4">
        <f>Tische!$H$9</f>
        <v/>
      </c>
      <c r="G31" s="17">
        <f>IF(F31=0,0,E31/F31)</f>
        <v/>
      </c>
    </row>
    <row r="32">
      <c r="A32" s="7" t="inlineStr">
        <is>
          <t>Sonntag</t>
        </is>
      </c>
      <c r="B32" s="16">
        <f>$B$2+6</f>
        <v/>
      </c>
      <c r="C32" s="7" t="inlineStr">
        <is>
          <t>Abend früh</t>
        </is>
      </c>
      <c r="D32" s="5" t="n"/>
      <c r="E32" s="5" t="n"/>
      <c r="F32" s="4">
        <f>Tische!$H$9</f>
        <v/>
      </c>
      <c r="G32" s="17">
        <f>IF(F32=0,0,E32/F32)</f>
        <v/>
      </c>
    </row>
    <row r="33">
      <c r="A33" s="7" t="inlineStr">
        <is>
          <t>Sonntag</t>
        </is>
      </c>
      <c r="B33" s="16">
        <f>$B$2+6</f>
        <v/>
      </c>
      <c r="C33" s="7" t="inlineStr">
        <is>
          <t>Abend spät</t>
        </is>
      </c>
      <c r="D33" s="5" t="n"/>
      <c r="E33" s="5" t="n"/>
      <c r="F33" s="4">
        <f>Tische!$H$9</f>
        <v/>
      </c>
      <c r="G33" s="17">
        <f>IF(F33=0,0,E33/F33)</f>
        <v/>
      </c>
    </row>
    <row r="34">
      <c r="A34" s="8" t="inlineStr">
        <is>
          <t>Wochensumme</t>
        </is>
      </c>
      <c r="B34" s="18" t="n"/>
      <c r="C34" s="19" t="n"/>
      <c r="D34" s="20">
        <f>SUM(D6:D33)</f>
        <v/>
      </c>
      <c r="E34" s="20">
        <f>SUM(E6:E33)</f>
        <v/>
      </c>
      <c r="F34" s="20">
        <f>SUM(F6:F33)</f>
        <v/>
      </c>
      <c r="G34" s="13">
        <f>IF(F34=0,0,E34/F34)</f>
        <v/>
      </c>
    </row>
  </sheetData>
  <mergeCells count="1">
    <mergeCell ref="A34:C34"/>
  </mergeCells>
  <pageMargins left="0.75" right="0.75" top="1" bottom="1" header="0.5" footer="0.5"/>
  <pageSetup orientation="portrait" paperSize="9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15" customWidth="1" min="4" max="4"/>
    <col width="13" customWidth="1" min="5" max="5"/>
    <col width="34" customWidth="1" min="6" max="6"/>
    <col width="3" customWidth="1" min="7" max="7"/>
    <col width="34" customWidth="1" min="8" max="8"/>
    <col width="10" customWidth="1" min="9" max="9"/>
  </cols>
  <sheetData>
    <row r="1">
      <c r="A1" s="1" t="inlineStr">
        <is>
          <t>GastroDok · Reservierungsbuch – No-Show-Log</t>
        </is>
      </c>
    </row>
    <row r="2">
      <c r="A2" s="2" t="inlineStr">
        <is>
          <t>Jede nicht erschienene Reservierung hier eintragen. Beispielzeilen (3) dürfen gelöscht werden. Datenschutz: Einträge nach der Aufbewahrungsfrist löschen (siehe Blatt „Hinweise“).</t>
        </is>
      </c>
    </row>
    <row r="4">
      <c r="A4" s="3" t="inlineStr">
        <is>
          <t>Datum</t>
        </is>
      </c>
      <c r="B4" s="3" t="inlineStr">
        <is>
          <t>Name</t>
        </is>
      </c>
      <c r="C4" s="3" t="inlineStr">
        <is>
          <t>Personen</t>
        </is>
      </c>
      <c r="D4" s="3" t="inlineStr">
        <is>
          <t>Telefon</t>
        </is>
      </c>
      <c r="E4" s="3" t="inlineStr">
        <is>
          <t>Kontaktiert?</t>
        </is>
      </c>
      <c r="F4" s="3" t="inlineStr">
        <is>
          <t>Bemerkung</t>
        </is>
      </c>
      <c r="H4" s="3" t="inlineStr">
        <is>
          <t>Kennzahl (Woche laut Blatt „Woche“)</t>
        </is>
      </c>
      <c r="I4" s="3" t="inlineStr">
        <is>
          <t>Wert</t>
        </is>
      </c>
    </row>
    <row r="5">
      <c r="A5" s="21" t="n">
        <v>46286</v>
      </c>
      <c r="B5" s="6" t="inlineStr">
        <is>
          <t>Gast 11</t>
        </is>
      </c>
      <c r="C5" s="5" t="n">
        <v>2</v>
      </c>
      <c r="D5" s="6" t="inlineStr">
        <is>
          <t>0170 0000011</t>
        </is>
      </c>
      <c r="E5" s="5" t="inlineStr">
        <is>
          <t>ja</t>
        </is>
      </c>
      <c r="F5" s="6" t="inlineStr">
        <is>
          <t>Termin vergessen, erneut reserviert</t>
        </is>
      </c>
      <c r="H5" s="7" t="inlineStr">
        <is>
          <t>No-Shows in der Woche</t>
        </is>
      </c>
      <c r="I5" s="22">
        <f>COUNTIFS($A$5:$A$44,"&gt;="&amp;Woche!$B$2,$A$5:$A$44,"&lt;="&amp;Woche!$B$2+6)</f>
        <v/>
      </c>
    </row>
    <row r="6">
      <c r="A6" s="21" t="n">
        <v>46290</v>
      </c>
      <c r="B6" s="6" t="inlineStr">
        <is>
          <t>Gast 06</t>
        </is>
      </c>
      <c r="C6" s="5" t="n">
        <v>2</v>
      </c>
      <c r="D6" s="6" t="inlineStr">
        <is>
          <t>0170 0000006</t>
        </is>
      </c>
      <c r="E6" s="5" t="inlineStr">
        <is>
          <t>nein</t>
        </is>
      </c>
      <c r="F6" s="6" t="inlineStr">
        <is>
          <t>nicht erreichbar</t>
        </is>
      </c>
      <c r="H6" s="7" t="inlineStr">
        <is>
          <t>Reservierungen in der Woche</t>
        </is>
      </c>
      <c r="I6" s="22">
        <f>Woche!D34</f>
        <v/>
      </c>
    </row>
    <row r="7">
      <c r="A7" s="21" t="n">
        <v>46291</v>
      </c>
      <c r="B7" s="6" t="inlineStr">
        <is>
          <t>Gast 12</t>
        </is>
      </c>
      <c r="C7" s="5" t="n">
        <v>4</v>
      </c>
      <c r="D7" s="6" t="inlineStr">
        <is>
          <t>0170 0000012</t>
        </is>
      </c>
      <c r="E7" s="5" t="inlineStr">
        <is>
          <t>ja</t>
        </is>
      </c>
      <c r="F7" s="6" t="inlineStr">
        <is>
          <t>kein Rückruf</t>
        </is>
      </c>
      <c r="H7" s="7" t="inlineStr">
        <is>
          <t>No-Show-Quote</t>
        </is>
      </c>
      <c r="I7" s="23">
        <f>IF(I6=0,0,I5/I6)</f>
        <v/>
      </c>
    </row>
    <row r="8">
      <c r="A8" s="21" t="n"/>
      <c r="B8" s="6" t="n"/>
      <c r="C8" s="5" t="n"/>
      <c r="D8" s="6" t="n"/>
      <c r="E8" s="5" t="n"/>
      <c r="F8" s="6" t="n"/>
      <c r="H8" s="7" t="inlineStr">
        <is>
          <t>No-Shows gesamt im Log</t>
        </is>
      </c>
      <c r="I8" s="22">
        <f>COUNTA($B$5:$B$44)</f>
        <v/>
      </c>
    </row>
    <row r="9">
      <c r="A9" s="21" t="n"/>
      <c r="B9" s="6" t="n"/>
      <c r="C9" s="5" t="n"/>
      <c r="D9" s="6" t="n"/>
      <c r="E9" s="5" t="n"/>
      <c r="F9" s="6" t="n"/>
      <c r="H9" s="7" t="inlineStr">
        <is>
          <t>Personen gesamt (No-Shows im Log)</t>
        </is>
      </c>
      <c r="I9" s="22">
        <f>SUM($C$5:$C$44)</f>
        <v/>
      </c>
    </row>
    <row r="10">
      <c r="A10" s="21" t="n"/>
      <c r="B10" s="6" t="n"/>
      <c r="C10" s="5" t="n"/>
      <c r="D10" s="6" t="n"/>
      <c r="E10" s="5" t="n"/>
      <c r="F10" s="6" t="n"/>
    </row>
    <row r="11">
      <c r="A11" s="21" t="n"/>
      <c r="B11" s="6" t="n"/>
      <c r="C11" s="5" t="n"/>
      <c r="D11" s="6" t="n"/>
      <c r="E11" s="5" t="n"/>
      <c r="F11" s="6" t="n"/>
    </row>
    <row r="12">
      <c r="A12" s="21" t="n"/>
      <c r="B12" s="6" t="n"/>
      <c r="C12" s="5" t="n"/>
      <c r="D12" s="6" t="n"/>
      <c r="E12" s="5" t="n"/>
      <c r="F12" s="6" t="n"/>
    </row>
    <row r="13">
      <c r="A13" s="21" t="n"/>
      <c r="B13" s="6" t="n"/>
      <c r="C13" s="5" t="n"/>
      <c r="D13" s="6" t="n"/>
      <c r="E13" s="5" t="n"/>
      <c r="F13" s="6" t="n"/>
    </row>
    <row r="14">
      <c r="A14" s="21" t="n"/>
      <c r="B14" s="6" t="n"/>
      <c r="C14" s="5" t="n"/>
      <c r="D14" s="6" t="n"/>
      <c r="E14" s="5" t="n"/>
      <c r="F14" s="6" t="n"/>
    </row>
    <row r="15">
      <c r="A15" s="21" t="n"/>
      <c r="B15" s="6" t="n"/>
      <c r="C15" s="5" t="n"/>
      <c r="D15" s="6" t="n"/>
      <c r="E15" s="5" t="n"/>
      <c r="F15" s="6" t="n"/>
    </row>
    <row r="16">
      <c r="A16" s="21" t="n"/>
      <c r="B16" s="6" t="n"/>
      <c r="C16" s="5" t="n"/>
      <c r="D16" s="6" t="n"/>
      <c r="E16" s="5" t="n"/>
      <c r="F16" s="6" t="n"/>
    </row>
    <row r="17">
      <c r="A17" s="21" t="n"/>
      <c r="B17" s="6" t="n"/>
      <c r="C17" s="5" t="n"/>
      <c r="D17" s="6" t="n"/>
      <c r="E17" s="5" t="n"/>
      <c r="F17" s="6" t="n"/>
    </row>
    <row r="18">
      <c r="A18" s="21" t="n"/>
      <c r="B18" s="6" t="n"/>
      <c r="C18" s="5" t="n"/>
      <c r="D18" s="6" t="n"/>
      <c r="E18" s="5" t="n"/>
      <c r="F18" s="6" t="n"/>
    </row>
    <row r="19">
      <c r="A19" s="21" t="n"/>
      <c r="B19" s="6" t="n"/>
      <c r="C19" s="5" t="n"/>
      <c r="D19" s="6" t="n"/>
      <c r="E19" s="5" t="n"/>
      <c r="F19" s="6" t="n"/>
    </row>
    <row r="20">
      <c r="A20" s="21" t="n"/>
      <c r="B20" s="6" t="n"/>
      <c r="C20" s="5" t="n"/>
      <c r="D20" s="6" t="n"/>
      <c r="E20" s="5" t="n"/>
      <c r="F20" s="6" t="n"/>
    </row>
    <row r="21">
      <c r="A21" s="21" t="n"/>
      <c r="B21" s="6" t="n"/>
      <c r="C21" s="5" t="n"/>
      <c r="D21" s="6" t="n"/>
      <c r="E21" s="5" t="n"/>
      <c r="F21" s="6" t="n"/>
    </row>
    <row r="22">
      <c r="A22" s="21" t="n"/>
      <c r="B22" s="6" t="n"/>
      <c r="C22" s="5" t="n"/>
      <c r="D22" s="6" t="n"/>
      <c r="E22" s="5" t="n"/>
      <c r="F22" s="6" t="n"/>
    </row>
    <row r="23">
      <c r="A23" s="21" t="n"/>
      <c r="B23" s="6" t="n"/>
      <c r="C23" s="5" t="n"/>
      <c r="D23" s="6" t="n"/>
      <c r="E23" s="5" t="n"/>
      <c r="F23" s="6" t="n"/>
    </row>
    <row r="24">
      <c r="A24" s="21" t="n"/>
      <c r="B24" s="6" t="n"/>
      <c r="C24" s="5" t="n"/>
      <c r="D24" s="6" t="n"/>
      <c r="E24" s="5" t="n"/>
      <c r="F24" s="6" t="n"/>
    </row>
    <row r="25">
      <c r="A25" s="21" t="n"/>
      <c r="B25" s="6" t="n"/>
      <c r="C25" s="5" t="n"/>
      <c r="D25" s="6" t="n"/>
      <c r="E25" s="5" t="n"/>
      <c r="F25" s="6" t="n"/>
    </row>
    <row r="26">
      <c r="A26" s="21" t="n"/>
      <c r="B26" s="6" t="n"/>
      <c r="C26" s="5" t="n"/>
      <c r="D26" s="6" t="n"/>
      <c r="E26" s="5" t="n"/>
      <c r="F26" s="6" t="n"/>
    </row>
    <row r="27">
      <c r="A27" s="21" t="n"/>
      <c r="B27" s="6" t="n"/>
      <c r="C27" s="5" t="n"/>
      <c r="D27" s="6" t="n"/>
      <c r="E27" s="5" t="n"/>
      <c r="F27" s="6" t="n"/>
    </row>
    <row r="28">
      <c r="A28" s="21" t="n"/>
      <c r="B28" s="6" t="n"/>
      <c r="C28" s="5" t="n"/>
      <c r="D28" s="6" t="n"/>
      <c r="E28" s="5" t="n"/>
      <c r="F28" s="6" t="n"/>
    </row>
    <row r="29">
      <c r="A29" s="21" t="n"/>
      <c r="B29" s="6" t="n"/>
      <c r="C29" s="5" t="n"/>
      <c r="D29" s="6" t="n"/>
      <c r="E29" s="5" t="n"/>
      <c r="F29" s="6" t="n"/>
    </row>
    <row r="30">
      <c r="A30" s="21" t="n"/>
      <c r="B30" s="6" t="n"/>
      <c r="C30" s="5" t="n"/>
      <c r="D30" s="6" t="n"/>
      <c r="E30" s="5" t="n"/>
      <c r="F30" s="6" t="n"/>
    </row>
    <row r="31">
      <c r="A31" s="21" t="n"/>
      <c r="B31" s="6" t="n"/>
      <c r="C31" s="5" t="n"/>
      <c r="D31" s="6" t="n"/>
      <c r="E31" s="5" t="n"/>
      <c r="F31" s="6" t="n"/>
    </row>
    <row r="32">
      <c r="A32" s="21" t="n"/>
      <c r="B32" s="6" t="n"/>
      <c r="C32" s="5" t="n"/>
      <c r="D32" s="6" t="n"/>
      <c r="E32" s="5" t="n"/>
      <c r="F32" s="6" t="n"/>
    </row>
    <row r="33">
      <c r="A33" s="21" t="n"/>
      <c r="B33" s="6" t="n"/>
      <c r="C33" s="5" t="n"/>
      <c r="D33" s="6" t="n"/>
      <c r="E33" s="5" t="n"/>
      <c r="F33" s="6" t="n"/>
    </row>
    <row r="34">
      <c r="A34" s="21" t="n"/>
      <c r="B34" s="6" t="n"/>
      <c r="C34" s="5" t="n"/>
      <c r="D34" s="6" t="n"/>
      <c r="E34" s="5" t="n"/>
      <c r="F34" s="6" t="n"/>
    </row>
    <row r="35">
      <c r="A35" s="21" t="n"/>
      <c r="B35" s="6" t="n"/>
      <c r="C35" s="5" t="n"/>
      <c r="D35" s="6" t="n"/>
      <c r="E35" s="5" t="n"/>
      <c r="F35" s="6" t="n"/>
    </row>
    <row r="36">
      <c r="A36" s="21" t="n"/>
      <c r="B36" s="6" t="n"/>
      <c r="C36" s="5" t="n"/>
      <c r="D36" s="6" t="n"/>
      <c r="E36" s="5" t="n"/>
      <c r="F36" s="6" t="n"/>
    </row>
    <row r="37">
      <c r="A37" s="21" t="n"/>
      <c r="B37" s="6" t="n"/>
      <c r="C37" s="5" t="n"/>
      <c r="D37" s="6" t="n"/>
      <c r="E37" s="5" t="n"/>
      <c r="F37" s="6" t="n"/>
    </row>
    <row r="38">
      <c r="A38" s="21" t="n"/>
      <c r="B38" s="6" t="n"/>
      <c r="C38" s="5" t="n"/>
      <c r="D38" s="6" t="n"/>
      <c r="E38" s="5" t="n"/>
      <c r="F38" s="6" t="n"/>
    </row>
    <row r="39">
      <c r="A39" s="21" t="n"/>
      <c r="B39" s="6" t="n"/>
      <c r="C39" s="5" t="n"/>
      <c r="D39" s="6" t="n"/>
      <c r="E39" s="5" t="n"/>
      <c r="F39" s="6" t="n"/>
    </row>
    <row r="40">
      <c r="A40" s="21" t="n"/>
      <c r="B40" s="6" t="n"/>
      <c r="C40" s="5" t="n"/>
      <c r="D40" s="6" t="n"/>
      <c r="E40" s="5" t="n"/>
      <c r="F40" s="6" t="n"/>
    </row>
    <row r="41">
      <c r="A41" s="21" t="n"/>
      <c r="B41" s="6" t="n"/>
      <c r="C41" s="5" t="n"/>
      <c r="D41" s="6" t="n"/>
      <c r="E41" s="5" t="n"/>
      <c r="F41" s="6" t="n"/>
    </row>
    <row r="42">
      <c r="A42" s="21" t="n"/>
      <c r="B42" s="6" t="n"/>
      <c r="C42" s="5" t="n"/>
      <c r="D42" s="6" t="n"/>
      <c r="E42" s="5" t="n"/>
      <c r="F42" s="6" t="n"/>
    </row>
    <row r="43">
      <c r="A43" s="21" t="n"/>
      <c r="B43" s="6" t="n"/>
      <c r="C43" s="5" t="n"/>
      <c r="D43" s="6" t="n"/>
      <c r="E43" s="5" t="n"/>
      <c r="F43" s="6" t="n"/>
    </row>
    <row r="44">
      <c r="A44" s="21" t="n"/>
      <c r="B44" s="6" t="n"/>
      <c r="C44" s="5" t="n"/>
      <c r="D44" s="6" t="n"/>
      <c r="E44" s="5" t="n"/>
      <c r="F44" s="6" t="n"/>
    </row>
  </sheetData>
  <dataValidations count="1">
    <dataValidation sqref="E5:E44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paperSize="9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GastroDok · Reservierungsbuch – Hinweise</t>
        </is>
      </c>
    </row>
    <row r="3">
      <c r="A3" s="24" t="inlineStr">
        <is>
          <t>So nutzen Sie die Vorlage</t>
        </is>
      </c>
    </row>
    <row r="4" ht="45" customHeight="1">
      <c r="A4" s="25" t="inlineStr">
        <is>
          <t>1. Blatt „Tische“: Tischnummern, Plätze und Bereich eintragen, Aktiv = ja/nein. Die Summe je Bereich rechnet sich selbst.</t>
        </is>
      </c>
    </row>
    <row r="5" ht="45" customHeight="1">
      <c r="A5" s="25" t="inlineStr">
        <is>
          <t>2. Blatt „Tagesblatt“: je Tag eine Kopie anlegen (Rechtsklick auf den Blattreiter → Kopieren), Datum setzen, Reservierungen im Slot-Raster und in der Tagesliste eintragen.</t>
        </is>
      </c>
    </row>
    <row r="6" ht="45" customHeight="1">
      <c r="A6" s="25" t="inlineStr">
        <is>
          <t>3. Blatt „Woche“: Anzahl Reservierungen und Personen je Service eintragen – Auslastung und Wochensumme werden berechnet.</t>
        </is>
      </c>
    </row>
    <row r="7" ht="45" customHeight="1">
      <c r="A7" s="25" t="inlineStr">
        <is>
          <t>4. Blatt „No-Show-Log“: nicht erschienene Gäste erfassen; die No-Show-Quote bezieht sich auf die Woche im Blatt „Woche“.</t>
        </is>
      </c>
    </row>
    <row r="8">
      <c r="A8" s="25" t="inlineStr"/>
    </row>
    <row r="9">
      <c r="A9" s="24" t="inlineStr">
        <is>
          <t>Datenschutz (DSGVO)</t>
        </is>
      </c>
    </row>
    <row r="10" ht="45" customHeight="1">
      <c r="A10" s="25" t="inlineStr">
        <is>
          <t>Gästedaten (Name, Telefon, Notizen) werden nur für die Abwicklung der Reservierung verwendet (Art. 6 Abs. 1 lit. b DSGVO) und nach Ablauf des Zwecks gelöscht – als Orientierung z. B. 90 Tage nach dem Reservierungsdatum, No-Show-Einträge nicht länger als nötig.</t>
        </is>
      </c>
    </row>
    <row r="11" ht="45" customHeight="1">
      <c r="A11" s="25" t="inlineStr">
        <is>
          <t>Zugriff auf das Reservierungsbuch haben nur berechtigte Mitarbeiter (Art. 5 Abs. 1 lit. f DSGVO – Integrität und Vertraulichkeit); ausgedruckte Tagesblätter nicht offen am Empfang liegen lassen und nach Ablauf der Frist vernichten.</t>
        </is>
      </c>
    </row>
    <row r="12" ht="45" customHeight="1">
      <c r="A12" s="25" t="inlineStr">
        <is>
          <t>Besondere Angaben wie Allergien nur notieren, wenn der Gast sie selbst für die Reservierung mitteilt, und auf das Nötige beschränken (Art. 5 Abs. 1 lit. c DSGVO – Datenminimierung).</t>
        </is>
      </c>
    </row>
    <row r="13">
      <c r="A13" s="25" t="inlineStr"/>
    </row>
    <row r="14">
      <c r="A14" s="24" t="inlineStr">
        <is>
          <t>No-Shows vermeiden</t>
        </is>
      </c>
    </row>
    <row r="15" ht="45" customHeight="1">
      <c r="A15" s="25" t="inlineStr">
        <is>
          <t>• Bestätigung am Vortag per Telefon, SMS oder E-Mail – Reservierungen ohne Rückmeldung nach einer angekündigten Frist freigeben.</t>
        </is>
      </c>
    </row>
    <row r="16" ht="30" customHeight="1">
      <c r="A16" s="25" t="inlineStr">
        <is>
          <t>• Bei Gruppen ab 8 Personen Rückruf-Nummer erfassen und einen Ansprechpartner vereinbaren.</t>
        </is>
      </c>
    </row>
    <row r="17" ht="45" customHeight="1">
      <c r="A17" s="25" t="inlineStr">
        <is>
          <t>• Kreditkartenhinterlegung oder No-Show-Gebühr nur mit klarem, vorherigem Hinweis bei der Reservierung (Höhe, Bedingungen, Stornofrist) – sonst nicht durchsetzbar.</t>
        </is>
      </c>
    </row>
    <row r="18" ht="30" customHeight="1">
      <c r="A18" s="25" t="inlineStr">
        <is>
          <t>• Wiederholte No-Shows im Log erkennen und Reservierungen dieser Kontakte nur mit Bestätigung annehmen.</t>
        </is>
      </c>
    </row>
    <row r="19">
      <c r="A19" s="25" t="inlineStr"/>
    </row>
    <row r="20">
      <c r="A20" s="24" t="inlineStr">
        <is>
          <t>Online-Reservierungen</t>
        </is>
      </c>
    </row>
    <row r="21" ht="45" customHeight="1">
      <c r="A21" s="25" t="inlineStr">
        <is>
          <t>Wenn Sie Reservierungen rund um die Uhr online annehmen und Erinnerungen automatisch versenden möchten: Das Reservierungssystem von GastroDok finden Sie unter gastrodok.de/reservierungstool-restaurant.</t>
        </is>
      </c>
    </row>
    <row r="22">
      <c r="A22" s="25" t="inlineStr"/>
    </row>
    <row r="23" ht="30" customHeight="1">
      <c r="A23" s="25" t="inlineStr">
        <is>
          <t>Dieses Muster unterstützt Ihre Organisation und ersetzt keine Rechts- oder Steuerberatung im Einzelfall.</t>
        </is>
      </c>
    </row>
    <row r="24" ht="30" customHeight="1">
      <c r="A24" s="25" t="inlineStr">
        <is>
          <t>© 2026 GastroDok · gastrodok.de · Kostenlose Vorlage – Nutzung im eigenen Betrieb, keine Weitergabe an Dritte.</t>
        </is>
      </c>
    </row>
  </sheetData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GastroDok</Company>
</Properties>
</file>

<file path=docProps/core.xml><?xml version="1.0" encoding="utf-8"?>
<cp:coreProperties xmlns:cp="http://schemas.openxmlformats.org/package/2006/metadata/core-properties">
  <dc:creator xmlns:dc="http://purl.org/dc/elements/1.1/">GastroDok</dc:creator>
  <dc:title xmlns:dc="http://purl.org/dc/elements/1.1/">gastrodok-reservierungsbuch</dc:title>
  <dc:subject xmlns:dc="http://purl.org/dc/elements/1.1/">Reservierungsbuch &amp; Tischplan-Vorlage</dc:subject>
  <dcterms:created xmlns:dcterms="http://purl.org/dc/terms/" xmlns:xsi="http://www.w3.org/2001/XMLSchema-instance" xsi:type="dcterms:W3CDTF">2026-09-22T10:05:06Z</dcterms:created>
  <dcterms:modified xmlns:dcterms="http://purl.org/dc/terms/" xmlns:xsi="http://www.w3.org/2001/XMLSchema-instance" xsi:type="dcterms:W3CDTF">2026-09-22T10:05:06Z</dcterms:modified>
  <cp:lastModifiedBy>GastroDok</cp:lastModifiedBy>
</cp:coreProperties>
</file>